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ANDY 2020\SEVAC 2020\SEVAC 3ER PERIODO 2020\3 INFORMACION PROGRAMATICA\"/>
    </mc:Choice>
  </mc:AlternateContent>
  <bookViews>
    <workbookView xWindow="0" yWindow="0" windowWidth="24000" windowHeight="9600"/>
  </bookViews>
  <sheets>
    <sheet name="GTO PROGRAMATICO" sheetId="1" r:id="rId1"/>
  </sheets>
  <externalReferences>
    <externalReference r:id="rId2"/>
  </externalReferences>
  <definedNames>
    <definedName name="_xlnm.Print_Area" localSheetId="0">'GTO PROGRAMATICO'!$B$2:$L$62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8" i="1" l="1"/>
  <c r="G48" i="1"/>
  <c r="H46" i="1"/>
  <c r="K46" i="1" s="1"/>
  <c r="H44" i="1"/>
  <c r="K44" i="1" s="1"/>
  <c r="H42" i="1"/>
  <c r="K42" i="1" s="1"/>
  <c r="K41" i="1" s="1"/>
  <c r="J41" i="1"/>
  <c r="I41" i="1"/>
  <c r="H41" i="1"/>
  <c r="G41" i="1"/>
  <c r="F41" i="1"/>
  <c r="H39" i="1"/>
  <c r="K39" i="1" s="1"/>
  <c r="H38" i="1"/>
  <c r="K38" i="1" s="1"/>
  <c r="H37" i="1"/>
  <c r="K37" i="1" s="1"/>
  <c r="H36" i="1"/>
  <c r="K36" i="1" s="1"/>
  <c r="K35" i="1" s="1"/>
  <c r="J35" i="1"/>
  <c r="I35" i="1"/>
  <c r="H35" i="1"/>
  <c r="G35" i="1"/>
  <c r="F35" i="1"/>
  <c r="H33" i="1"/>
  <c r="K33" i="1" s="1"/>
  <c r="H32" i="1"/>
  <c r="K32" i="1" s="1"/>
  <c r="J31" i="1"/>
  <c r="I31" i="1"/>
  <c r="H31" i="1"/>
  <c r="G31" i="1"/>
  <c r="F31" i="1"/>
  <c r="H29" i="1"/>
  <c r="K29" i="1" s="1"/>
  <c r="H28" i="1"/>
  <c r="K28" i="1" s="1"/>
  <c r="H27" i="1"/>
  <c r="K27" i="1" s="1"/>
  <c r="J26" i="1"/>
  <c r="I26" i="1"/>
  <c r="H26" i="1"/>
  <c r="G26" i="1"/>
  <c r="F26" i="1"/>
  <c r="H24" i="1"/>
  <c r="K24" i="1" s="1"/>
  <c r="H23" i="1"/>
  <c r="K23" i="1" s="1"/>
  <c r="H22" i="1"/>
  <c r="K22" i="1" s="1"/>
  <c r="H21" i="1"/>
  <c r="K21" i="1" s="1"/>
  <c r="H20" i="1"/>
  <c r="K20" i="1" s="1"/>
  <c r="H19" i="1"/>
  <c r="K19" i="1" s="1"/>
  <c r="H18" i="1"/>
  <c r="K18" i="1" s="1"/>
  <c r="J16" i="1"/>
  <c r="J11" i="1" s="1"/>
  <c r="F16" i="1"/>
  <c r="F11" i="1" s="1"/>
  <c r="F51" i="1" s="1"/>
  <c r="I16" i="1"/>
  <c r="H14" i="1"/>
  <c r="K14" i="1" s="1"/>
  <c r="H13" i="1"/>
  <c r="K13" i="1" s="1"/>
  <c r="J12" i="1"/>
  <c r="I12" i="1"/>
  <c r="H12" i="1"/>
  <c r="G12" i="1"/>
  <c r="F12" i="1"/>
  <c r="I11" i="1"/>
  <c r="I51" i="1" s="1"/>
  <c r="C2" i="1"/>
  <c r="J51" i="1" l="1"/>
  <c r="K12" i="1"/>
  <c r="K26" i="1"/>
  <c r="K31" i="1"/>
  <c r="G16" i="1"/>
  <c r="G11" i="1" s="1"/>
  <c r="G51" i="1" s="1"/>
  <c r="H48" i="1"/>
  <c r="K48" i="1" l="1"/>
  <c r="H17" i="1"/>
  <c r="K17" i="1" l="1"/>
  <c r="K16" i="1" s="1"/>
  <c r="K11" i="1" s="1"/>
  <c r="K51" i="1" s="1"/>
  <c r="H16" i="1"/>
  <c r="H11" i="1" s="1"/>
  <c r="H51" i="1" s="1"/>
</calcChain>
</file>

<file path=xl/sharedStrings.xml><?xml version="1.0" encoding="utf-8"?>
<sst xmlns="http://schemas.openxmlformats.org/spreadsheetml/2006/main" count="44" uniqueCount="44">
  <si>
    <t>Gasto por Categoria Programática</t>
  </si>
  <si>
    <t>(Miles de Pesos)</t>
  </si>
  <si>
    <t>Egresos</t>
  </si>
  <si>
    <t>Subejercicio</t>
  </si>
  <si>
    <t>Concepto</t>
  </si>
  <si>
    <t>Aprobado</t>
  </si>
  <si>
    <t>Ampliaciones/(Reducciones)</t>
  </si>
  <si>
    <t>Modificado</t>
  </si>
  <si>
    <t>Devengado</t>
  </si>
  <si>
    <t>Pagado</t>
  </si>
  <si>
    <t>3=(1 + 2)</t>
  </si>
  <si>
    <t>6=(3 - 4)</t>
  </si>
  <si>
    <t>Programas</t>
  </si>
  <si>
    <t>Subsidios: Sector Social y Privado o Entidades Federativas y Municipios</t>
  </si>
  <si>
    <t>Sujetos o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</si>
  <si>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</si>
  <si>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</si>
  <si>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</si>
  <si>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</si>
  <si>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</si>
  <si>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</si>
  <si>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</si>
  <si>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</si>
  <si>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</si>
  <si>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</si>
  <si>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</si>
  <si>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</si>
  <si>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</si>
  <si>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</si>
  <si>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</si>
  <si>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</si>
  <si>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</si>
  <si>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</si>
  <si>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</si>
  <si>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</si>
  <si>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</si>
  <si>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</si>
  <si>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</si>
  <si>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</si>
  <si>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</si>
  <si>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</si>
  <si>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</si>
  <si>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</si>
  <si>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Del 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</si>
</sst>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_-;\-* #,##0.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Gotham Book"/>
      <family val="3"/>
    </font>
    <font>
      <sz val="11"/>
      <color theme="1"/>
      <name val="Gotham Book"/>
      <family val="3"/>
    </font>
    <font>
      <b/>
      <sz val="10"/>
      <color theme="1"/>
      <name val="Gotham Book"/>
      <family val="3"/>
    </font>
    <font>
      <sz val="10"/>
      <color theme="1"/>
      <name val="Gotham Book"/>
      <family val="3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164" fontId="1" fillId="0" borderId="0" xfId="1" applyNumberFormat="1" applyFont="1"/>
    <xf numFmtId="0" fontId="3" fillId="0" borderId="1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4" fillId="0" borderId="0" xfId="0" applyFont="1"/>
    <xf numFmtId="0" fontId="3" fillId="0" borderId="0" xfId="0" applyFont="1"/>
    <xf numFmtId="164" fontId="4" fillId="0" borderId="0" xfId="1" applyNumberFormat="1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/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wrapText="1"/>
    </xf>
    <xf numFmtId="164" fontId="5" fillId="0" borderId="12" xfId="1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12" xfId="0" applyFont="1" applyBorder="1" applyAlignment="1">
      <alignment horizontal="center"/>
    </xf>
    <xf numFmtId="164" fontId="5" fillId="0" borderId="12" xfId="1" applyNumberFormat="1" applyFont="1" applyBorder="1" applyAlignment="1">
      <alignment horizontal="center"/>
    </xf>
    <xf numFmtId="164" fontId="5" fillId="0" borderId="9" xfId="1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1" xfId="0" applyFont="1" applyBorder="1"/>
    <xf numFmtId="0" fontId="6" fillId="0" borderId="2" xfId="0" applyFont="1" applyBorder="1"/>
    <xf numFmtId="164" fontId="6" fillId="0" borderId="13" xfId="1" applyNumberFormat="1" applyFont="1" applyBorder="1"/>
    <xf numFmtId="164" fontId="6" fillId="0" borderId="2" xfId="1" applyNumberFormat="1" applyFont="1" applyBorder="1"/>
    <xf numFmtId="0" fontId="6" fillId="0" borderId="3" xfId="0" applyFont="1" applyBorder="1"/>
    <xf numFmtId="0" fontId="5" fillId="0" borderId="0" xfId="0" applyFont="1" applyBorder="1"/>
    <xf numFmtId="164" fontId="5" fillId="0" borderId="14" xfId="1" applyNumberFormat="1" applyFont="1" applyBorder="1"/>
    <xf numFmtId="164" fontId="5" fillId="0" borderId="0" xfId="1" applyNumberFormat="1" applyFont="1" applyBorder="1"/>
    <xf numFmtId="0" fontId="5" fillId="0" borderId="5" xfId="0" applyFont="1" applyBorder="1"/>
    <xf numFmtId="0" fontId="6" fillId="0" borderId="4" xfId="0" applyFont="1" applyBorder="1"/>
    <xf numFmtId="0" fontId="6" fillId="0" borderId="0" xfId="0" applyFont="1" applyBorder="1"/>
    <xf numFmtId="164" fontId="6" fillId="0" borderId="14" xfId="1" applyNumberFormat="1" applyFont="1" applyBorder="1"/>
    <xf numFmtId="164" fontId="6" fillId="0" borderId="0" xfId="1" applyNumberFormat="1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164" fontId="6" fillId="0" borderId="15" xfId="1" applyNumberFormat="1" applyFont="1" applyBorder="1"/>
    <xf numFmtId="164" fontId="6" fillId="0" borderId="7" xfId="1" applyNumberFormat="1" applyFont="1" applyBorder="1"/>
    <xf numFmtId="0" fontId="6" fillId="0" borderId="8" xfId="0" applyFont="1" applyBorder="1"/>
    <xf numFmtId="0" fontId="5" fillId="0" borderId="0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164" fontId="5" fillId="0" borderId="1" xfId="1" applyNumberFormat="1" applyFont="1" applyBorder="1" applyAlignment="1">
      <alignment horizontal="center" vertical="center" wrapText="1"/>
    </xf>
    <xf numFmtId="164" fontId="1" fillId="0" borderId="6" xfId="1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2095500</xdr:colOff>
      <xdr:row>57</xdr:row>
      <xdr:rowOff>182881</xdr:rowOff>
    </xdr:from>
    <xdr:to>
      <xdr:col>5</xdr:col>
      <xdr:colOff>168226</xdr:colOff>
      <xdr:row>62</xdr:row>
      <xdr:rowOff>12701</xdr:rowOff>
    </xdr:to>
    <xdr:sp macro="" textlink="">
      <xdr:nvSpPr>
        <xdr:cNvPr id="2" name="7 CuadroTexto">
          <a:extLst/>
        </xdr:cNvPr>
        <xdr:cNvSpPr txBox="1"/>
      </xdr:nvSpPr>
      <xdr:spPr>
        <a:xfrm>
          <a:off x="2952750" y="10984231"/>
          <a:ext cx="2816176" cy="782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LCDA.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IRMA NEFTALI LEMUS DÍAZ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del Departamento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Recursos Financieros</a:t>
          </a:r>
          <a:endParaRPr lang="es-MX" sz="1100"/>
        </a:p>
      </xdr:txBody>
    </xdr:sp>
    <xdr:clientData/>
  </xdr:twoCellAnchor>
  <xdr:twoCellAnchor>
    <xdr:from>
      <xdr:col>5</xdr:col>
      <xdr:colOff>706754</xdr:colOff>
      <xdr:row>57</xdr:row>
      <xdr:rowOff>180975</xdr:rowOff>
    </xdr:from>
    <xdr:to>
      <xdr:col>8</xdr:col>
      <xdr:colOff>669125</xdr:colOff>
      <xdr:row>62</xdr:row>
      <xdr:rowOff>130175</xdr:rowOff>
    </xdr:to>
    <xdr:sp macro="" textlink="">
      <xdr:nvSpPr>
        <xdr:cNvPr id="3" name="8 CuadroTexto">
          <a:extLst/>
        </xdr:cNvPr>
        <xdr:cNvSpPr txBox="1"/>
      </xdr:nvSpPr>
      <xdr:spPr>
        <a:xfrm>
          <a:off x="6307454" y="10982325"/>
          <a:ext cx="2877021" cy="90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MARIBEL DOMÍNGUEZ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SALGADO</a:t>
          </a:r>
          <a:endParaRPr lang="es-MX">
            <a:effectLst/>
          </a:endParaRPr>
        </a:p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 la Subdirección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Servicios Administrativos</a:t>
          </a:r>
          <a:endParaRPr lang="es-MX">
            <a:effectLst/>
          </a:endParaRPr>
        </a:p>
      </xdr:txBody>
    </xdr:sp>
    <xdr:clientData/>
  </xdr:twoCellAnchor>
  <xdr:twoCellAnchor>
    <xdr:from>
      <xdr:col>5</xdr:col>
      <xdr:colOff>695325</xdr:colOff>
      <xdr:row>58</xdr:row>
      <xdr:rowOff>0</xdr:rowOff>
    </xdr:from>
    <xdr:to>
      <xdr:col>8</xdr:col>
      <xdr:colOff>519096</xdr:colOff>
      <xdr:row>58</xdr:row>
      <xdr:rowOff>0</xdr:rowOff>
    </xdr:to>
    <xdr:cxnSp macro="">
      <xdr:nvCxnSpPr>
        <xdr:cNvPr id="4" name="3 Conector recto">
          <a:extLst/>
        </xdr:cNvPr>
        <xdr:cNvCxnSpPr/>
      </xdr:nvCxnSpPr>
      <xdr:spPr>
        <a:xfrm>
          <a:off x="6296025" y="10991850"/>
          <a:ext cx="2738421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2105025</xdr:colOff>
      <xdr:row>58</xdr:row>
      <xdr:rowOff>11430</xdr:rowOff>
    </xdr:from>
    <xdr:to>
      <xdr:col>5</xdr:col>
      <xdr:colOff>87604</xdr:colOff>
      <xdr:row>58</xdr:row>
      <xdr:rowOff>11430</xdr:rowOff>
    </xdr:to>
    <xdr:cxnSp macro="">
      <xdr:nvCxnSpPr>
        <xdr:cNvPr id="5" name="4 Conector recto">
          <a:extLst/>
        </xdr:cNvPr>
        <xdr:cNvCxnSpPr/>
      </xdr:nvCxnSpPr>
      <xdr:spPr>
        <a:xfrm>
          <a:off x="2962275" y="11003280"/>
          <a:ext cx="272602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SCHI\Desktop\SANDY%202019\SEVAC\SEVAC%203ER%20PERIODO%202019\ESTADOS%20FINANCIEROS%20TESCHI%20A%20SEPTIEMB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7">
          <cell r="F17">
            <v>0</v>
          </cell>
          <cell r="I17">
            <v>0</v>
          </cell>
        </row>
      </sheetData>
      <sheetData sheetId="11"/>
      <sheetData sheetId="12"/>
      <sheetData sheetId="13"/>
      <sheetData sheetId="14"/>
      <sheetData sheetId="15"/>
      <sheetData sheetId="16">
        <row r="2">
          <cell r="B2" t="str">
            <v xml:space="preserve">TECNOLOGICO DE ESTUDIOS SUPERIORES DE CHIMALHUACAN (TESCHI) </v>
          </cell>
        </row>
      </sheetData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3"/>
  <sheetViews>
    <sheetView tabSelected="1" view="pageBreakPreview" zoomScale="60" zoomScaleNormal="100" workbookViewId="0">
      <selection activeCell="I17" sqref="I17:J17"/>
    </sheetView>
  </sheetViews>
  <sheetFormatPr baseColWidth="10" defaultRowHeight="15"/>
  <cols>
    <col min="1" max="2" width="1" customWidth="1"/>
    <col min="3" max="3" width="5.28515625" customWidth="1"/>
    <col min="4" max="4" width="5.5703125" style="1" customWidth="1"/>
    <col min="5" max="5" width="71.140625" customWidth="1"/>
    <col min="6" max="6" width="12.5703125" customWidth="1"/>
    <col min="7" max="7" width="16.42578125" customWidth="1"/>
    <col min="8" max="8" width="14.7109375" style="2" bestFit="1" customWidth="1"/>
    <col min="9" max="9" width="13.5703125" customWidth="1"/>
    <col min="10" max="10" width="13.5703125" bestFit="1" customWidth="1"/>
    <col min="11" max="11" width="14.140625" style="2" customWidth="1"/>
    <col min="12" max="12" width="1.140625" customWidth="1"/>
    <col min="13" max="13" width="1" customWidth="1"/>
  </cols>
  <sheetData>
    <row r="1" spans="2:12" ht="5.25" customHeight="1" thickBot="1"/>
    <row r="2" spans="2:12">
      <c r="B2" s="3"/>
      <c r="C2" s="49" t="str">
        <f>+'[1]INTERES DEUDA'!B2</f>
        <v xml:space="preserve">TECNOLOGICO DE ESTUDIOS SUPERIORES DE CHIMALHUACAN (TESCHI) </v>
      </c>
      <c r="D2" s="49"/>
      <c r="E2" s="49"/>
      <c r="F2" s="49"/>
      <c r="G2" s="49"/>
      <c r="H2" s="49"/>
      <c r="I2" s="49"/>
      <c r="J2" s="49"/>
      <c r="K2" s="49"/>
      <c r="L2" s="4"/>
    </row>
    <row r="3" spans="2:12" ht="15.75">
      <c r="B3" s="5"/>
      <c r="C3" s="50" t="s">
        <v>0</v>
      </c>
      <c r="D3" s="50"/>
      <c r="E3" s="50"/>
      <c r="F3" s="50"/>
      <c r="G3" s="50"/>
      <c r="H3" s="50"/>
      <c r="I3" s="50"/>
      <c r="J3" s="50"/>
      <c r="K3" s="50"/>
      <c r="L3" s="6"/>
    </row>
    <row r="4" spans="2:12">
      <c r="B4" s="5"/>
      <c r="C4" s="50" t="s">
        <v>43</v>
      </c>
      <c r="D4" s="50"/>
      <c r="E4" s="50"/>
      <c r="F4" s="50"/>
      <c r="G4" s="50"/>
      <c r="H4" s="50"/>
      <c r="I4" s="50"/>
      <c r="J4" s="50"/>
      <c r="K4" s="50"/>
      <c r="L4" s="6"/>
    </row>
    <row r="5" spans="2:12" ht="15.75" thickBot="1">
      <c r="B5" s="7"/>
      <c r="C5" s="51" t="s">
        <v>1</v>
      </c>
      <c r="D5" s="51"/>
      <c r="E5" s="51"/>
      <c r="F5" s="51"/>
      <c r="G5" s="51"/>
      <c r="H5" s="51"/>
      <c r="I5" s="51"/>
      <c r="J5" s="51"/>
      <c r="K5" s="51"/>
      <c r="L5" s="8"/>
    </row>
    <row r="6" spans="2:12" ht="15.75" thickBot="1">
      <c r="B6" s="9"/>
      <c r="C6" s="10"/>
      <c r="D6" s="10"/>
      <c r="E6" s="9"/>
      <c r="F6" s="9"/>
      <c r="G6" s="9"/>
      <c r="H6" s="11"/>
      <c r="I6" s="9"/>
      <c r="J6" s="9"/>
      <c r="K6" s="11"/>
      <c r="L6" s="9"/>
    </row>
    <row r="7" spans="2:12" ht="15.75" thickBot="1">
      <c r="B7" s="12"/>
      <c r="C7" s="13"/>
      <c r="D7" s="13"/>
      <c r="E7" s="14"/>
      <c r="F7" s="52" t="s">
        <v>2</v>
      </c>
      <c r="G7" s="53"/>
      <c r="H7" s="53"/>
      <c r="I7" s="53"/>
      <c r="J7" s="54"/>
      <c r="K7" s="55" t="s">
        <v>3</v>
      </c>
      <c r="L7" s="15"/>
    </row>
    <row r="8" spans="2:12" ht="27.75" thickBot="1">
      <c r="B8" s="16"/>
      <c r="C8" s="57" t="s">
        <v>4</v>
      </c>
      <c r="D8" s="57"/>
      <c r="E8" s="58"/>
      <c r="F8" s="17" t="s">
        <v>5</v>
      </c>
      <c r="G8" s="18" t="s">
        <v>6</v>
      </c>
      <c r="H8" s="19" t="s">
        <v>7</v>
      </c>
      <c r="I8" s="17" t="s">
        <v>8</v>
      </c>
      <c r="J8" s="17" t="s">
        <v>9</v>
      </c>
      <c r="K8" s="56"/>
      <c r="L8" s="20"/>
    </row>
    <row r="9" spans="2:12" ht="15.75" thickBot="1">
      <c r="B9" s="21"/>
      <c r="C9" s="22"/>
      <c r="D9" s="22"/>
      <c r="E9" s="23"/>
      <c r="F9" s="24">
        <v>1</v>
      </c>
      <c r="G9" s="24">
        <v>2</v>
      </c>
      <c r="H9" s="25" t="s">
        <v>10</v>
      </c>
      <c r="I9" s="24">
        <v>4</v>
      </c>
      <c r="J9" s="24">
        <v>5</v>
      </c>
      <c r="K9" s="26" t="s">
        <v>11</v>
      </c>
      <c r="L9" s="27"/>
    </row>
    <row r="10" spans="2:12">
      <c r="B10" s="28"/>
      <c r="C10" s="13"/>
      <c r="D10" s="13"/>
      <c r="E10" s="29"/>
      <c r="F10" s="30"/>
      <c r="G10" s="30"/>
      <c r="H10" s="30"/>
      <c r="I10" s="30"/>
      <c r="J10" s="30"/>
      <c r="K10" s="31"/>
      <c r="L10" s="32"/>
    </row>
    <row r="11" spans="2:12" s="1" customFormat="1">
      <c r="B11" s="16"/>
      <c r="C11" s="33" t="s">
        <v>12</v>
      </c>
      <c r="D11" s="33"/>
      <c r="E11" s="33"/>
      <c r="F11" s="34">
        <f t="shared" ref="F11:K11" si="0">F12+F16+F26+F31+F35+F41</f>
        <v>113965.59999999999</v>
      </c>
      <c r="G11" s="34">
        <f t="shared" si="0"/>
        <v>-1047.7000000000003</v>
      </c>
      <c r="H11" s="34">
        <f>H12+H16+H26+H31+H35+H41</f>
        <v>112917.9</v>
      </c>
      <c r="I11" s="34">
        <f t="shared" si="0"/>
        <v>73313</v>
      </c>
      <c r="J11" s="34">
        <f t="shared" si="0"/>
        <v>73313</v>
      </c>
      <c r="K11" s="35">
        <f t="shared" si="0"/>
        <v>39604.899999999994</v>
      </c>
      <c r="L11" s="36"/>
    </row>
    <row r="12" spans="2:12" s="1" customFormat="1">
      <c r="B12" s="16"/>
      <c r="C12" s="33"/>
      <c r="D12" s="33" t="s">
        <v>13</v>
      </c>
      <c r="E12" s="33"/>
      <c r="F12" s="34">
        <f t="shared" ref="F12:K12" si="1">SUM(F13:F14)</f>
        <v>0</v>
      </c>
      <c r="G12" s="34">
        <f t="shared" si="1"/>
        <v>0</v>
      </c>
      <c r="H12" s="34">
        <f t="shared" si="1"/>
        <v>0</v>
      </c>
      <c r="I12" s="34">
        <f t="shared" si="1"/>
        <v>0</v>
      </c>
      <c r="J12" s="34">
        <f t="shared" si="1"/>
        <v>0</v>
      </c>
      <c r="K12" s="35">
        <f t="shared" si="1"/>
        <v>0</v>
      </c>
      <c r="L12" s="36"/>
    </row>
    <row r="13" spans="2:12">
      <c r="B13" s="37"/>
      <c r="C13" s="33"/>
      <c r="D13" s="33"/>
      <c r="E13" s="38" t="s">
        <v>14</v>
      </c>
      <c r="F13" s="39"/>
      <c r="G13" s="39"/>
      <c r="H13" s="39">
        <f t="shared" ref="H13:H48" si="2">F13+G13</f>
        <v>0</v>
      </c>
      <c r="I13" s="39"/>
      <c r="J13" s="39"/>
      <c r="K13" s="40">
        <f t="shared" ref="K13:K48" si="3">H13-I13</f>
        <v>0</v>
      </c>
      <c r="L13" s="41"/>
    </row>
    <row r="14" spans="2:12">
      <c r="B14" s="37"/>
      <c r="C14" s="33"/>
      <c r="D14" s="33"/>
      <c r="E14" s="38" t="s">
        <v>15</v>
      </c>
      <c r="F14" s="39"/>
      <c r="G14" s="39"/>
      <c r="H14" s="39">
        <f t="shared" si="2"/>
        <v>0</v>
      </c>
      <c r="I14" s="39"/>
      <c r="J14" s="39"/>
      <c r="K14" s="40">
        <f t="shared" si="3"/>
        <v>0</v>
      </c>
      <c r="L14" s="41"/>
    </row>
    <row r="15" spans="2:12">
      <c r="B15" s="37"/>
      <c r="C15" s="33"/>
      <c r="D15" s="33"/>
      <c r="E15" s="38"/>
      <c r="F15" s="39"/>
      <c r="G15" s="39"/>
      <c r="H15" s="39"/>
      <c r="I15" s="39"/>
      <c r="J15" s="39"/>
      <c r="K15" s="40"/>
      <c r="L15" s="41"/>
    </row>
    <row r="16" spans="2:12" s="1" customFormat="1">
      <c r="B16" s="16"/>
      <c r="C16" s="33"/>
      <c r="D16" s="33" t="s">
        <v>16</v>
      </c>
      <c r="E16" s="33"/>
      <c r="F16" s="34">
        <f t="shared" ref="F16:K16" si="4">SUM(F17:F24)</f>
        <v>113965.59999999999</v>
      </c>
      <c r="G16" s="34">
        <f t="shared" si="4"/>
        <v>-1047.7000000000003</v>
      </c>
      <c r="H16" s="34">
        <f>SUM(H17:H24)</f>
        <v>112917.9</v>
      </c>
      <c r="I16" s="34">
        <f t="shared" si="4"/>
        <v>73313</v>
      </c>
      <c r="J16" s="34">
        <f t="shared" si="4"/>
        <v>73313</v>
      </c>
      <c r="K16" s="35">
        <f t="shared" si="4"/>
        <v>39604.899999999994</v>
      </c>
      <c r="L16" s="36"/>
    </row>
    <row r="17" spans="2:12">
      <c r="B17" s="37"/>
      <c r="C17" s="33"/>
      <c r="D17" s="33"/>
      <c r="E17" s="38" t="s">
        <v>17</v>
      </c>
      <c r="F17" s="39">
        <v>113965.59999999999</v>
      </c>
      <c r="G17" s="39">
        <v>-1047.7000000000003</v>
      </c>
      <c r="H17" s="39">
        <f>F17+G17</f>
        <v>112917.9</v>
      </c>
      <c r="I17" s="39">
        <v>73313</v>
      </c>
      <c r="J17" s="39">
        <v>73313</v>
      </c>
      <c r="K17" s="40">
        <f t="shared" si="3"/>
        <v>39604.899999999994</v>
      </c>
      <c r="L17" s="41"/>
    </row>
    <row r="18" spans="2:12">
      <c r="B18" s="37"/>
      <c r="C18" s="33"/>
      <c r="D18" s="33"/>
      <c r="E18" s="38" t="s">
        <v>18</v>
      </c>
      <c r="F18" s="39"/>
      <c r="G18" s="39"/>
      <c r="H18" s="39">
        <f t="shared" si="2"/>
        <v>0</v>
      </c>
      <c r="I18" s="39"/>
      <c r="J18" s="39"/>
      <c r="K18" s="40">
        <f t="shared" si="3"/>
        <v>0</v>
      </c>
      <c r="L18" s="41"/>
    </row>
    <row r="19" spans="2:12">
      <c r="B19" s="37"/>
      <c r="C19" s="33"/>
      <c r="D19" s="33"/>
      <c r="E19" s="38" t="s">
        <v>19</v>
      </c>
      <c r="F19" s="39"/>
      <c r="G19" s="39"/>
      <c r="H19" s="39">
        <f t="shared" si="2"/>
        <v>0</v>
      </c>
      <c r="I19" s="39"/>
      <c r="J19" s="39"/>
      <c r="K19" s="40">
        <f t="shared" si="3"/>
        <v>0</v>
      </c>
      <c r="L19" s="41"/>
    </row>
    <row r="20" spans="2:12">
      <c r="B20" s="37"/>
      <c r="C20" s="33"/>
      <c r="D20" s="33"/>
      <c r="E20" s="38" t="s">
        <v>20</v>
      </c>
      <c r="F20" s="39"/>
      <c r="G20" s="39"/>
      <c r="H20" s="39">
        <f t="shared" si="2"/>
        <v>0</v>
      </c>
      <c r="I20" s="39"/>
      <c r="J20" s="39"/>
      <c r="K20" s="40">
        <f t="shared" si="3"/>
        <v>0</v>
      </c>
      <c r="L20" s="41"/>
    </row>
    <row r="21" spans="2:12">
      <c r="B21" s="37"/>
      <c r="C21" s="33"/>
      <c r="D21" s="33"/>
      <c r="E21" s="38" t="s">
        <v>21</v>
      </c>
      <c r="F21" s="39"/>
      <c r="G21" s="39"/>
      <c r="H21" s="39">
        <f t="shared" si="2"/>
        <v>0</v>
      </c>
      <c r="I21" s="39"/>
      <c r="J21" s="39"/>
      <c r="K21" s="40">
        <f t="shared" si="3"/>
        <v>0</v>
      </c>
      <c r="L21" s="41"/>
    </row>
    <row r="22" spans="2:12">
      <c r="B22" s="37"/>
      <c r="C22" s="33"/>
      <c r="D22" s="33"/>
      <c r="E22" s="38" t="s">
        <v>22</v>
      </c>
      <c r="F22" s="39"/>
      <c r="G22" s="39"/>
      <c r="H22" s="39">
        <f t="shared" si="2"/>
        <v>0</v>
      </c>
      <c r="I22" s="39"/>
      <c r="J22" s="39"/>
      <c r="K22" s="40">
        <f t="shared" si="3"/>
        <v>0</v>
      </c>
      <c r="L22" s="41"/>
    </row>
    <row r="23" spans="2:12">
      <c r="B23" s="37"/>
      <c r="C23" s="33"/>
      <c r="D23" s="33"/>
      <c r="E23" s="38" t="s">
        <v>23</v>
      </c>
      <c r="F23" s="39"/>
      <c r="G23" s="39"/>
      <c r="H23" s="39">
        <f t="shared" si="2"/>
        <v>0</v>
      </c>
      <c r="I23" s="39"/>
      <c r="J23" s="39"/>
      <c r="K23" s="40">
        <f t="shared" si="3"/>
        <v>0</v>
      </c>
      <c r="L23" s="41"/>
    </row>
    <row r="24" spans="2:12">
      <c r="B24" s="37"/>
      <c r="C24" s="33"/>
      <c r="D24" s="33"/>
      <c r="E24" s="38" t="s">
        <v>24</v>
      </c>
      <c r="F24" s="39"/>
      <c r="G24" s="39"/>
      <c r="H24" s="39">
        <f t="shared" si="2"/>
        <v>0</v>
      </c>
      <c r="I24" s="39"/>
      <c r="J24" s="39"/>
      <c r="K24" s="40">
        <f t="shared" si="3"/>
        <v>0</v>
      </c>
      <c r="L24" s="41"/>
    </row>
    <row r="25" spans="2:12">
      <c r="B25" s="37"/>
      <c r="C25" s="33"/>
      <c r="D25" s="33"/>
      <c r="E25" s="38"/>
      <c r="F25" s="39"/>
      <c r="G25" s="39"/>
      <c r="H25" s="39"/>
      <c r="I25" s="39"/>
      <c r="J25" s="39"/>
      <c r="K25" s="40"/>
      <c r="L25" s="41"/>
    </row>
    <row r="26" spans="2:12" s="1" customFormat="1">
      <c r="B26" s="16"/>
      <c r="C26" s="33"/>
      <c r="D26" s="33" t="s">
        <v>25</v>
      </c>
      <c r="E26" s="33"/>
      <c r="F26" s="34">
        <f t="shared" ref="F26:K26" si="5">SUM(F27:F29)</f>
        <v>0</v>
      </c>
      <c r="G26" s="34">
        <f t="shared" si="5"/>
        <v>0</v>
      </c>
      <c r="H26" s="34">
        <f t="shared" si="5"/>
        <v>0</v>
      </c>
      <c r="I26" s="34">
        <f t="shared" si="5"/>
        <v>0</v>
      </c>
      <c r="J26" s="34">
        <f t="shared" si="5"/>
        <v>0</v>
      </c>
      <c r="K26" s="35">
        <f t="shared" si="5"/>
        <v>0</v>
      </c>
      <c r="L26" s="36"/>
    </row>
    <row r="27" spans="2:12">
      <c r="B27" s="37"/>
      <c r="C27" s="33"/>
      <c r="D27" s="33"/>
      <c r="E27" s="38" t="s">
        <v>26</v>
      </c>
      <c r="F27" s="39"/>
      <c r="G27" s="39"/>
      <c r="H27" s="39">
        <f t="shared" si="2"/>
        <v>0</v>
      </c>
      <c r="I27" s="39"/>
      <c r="J27" s="39"/>
      <c r="K27" s="40">
        <f t="shared" si="3"/>
        <v>0</v>
      </c>
      <c r="L27" s="41"/>
    </row>
    <row r="28" spans="2:12">
      <c r="B28" s="37"/>
      <c r="C28" s="33"/>
      <c r="D28" s="33"/>
      <c r="E28" s="38" t="s">
        <v>27</v>
      </c>
      <c r="F28" s="39"/>
      <c r="G28" s="39"/>
      <c r="H28" s="39">
        <f t="shared" si="2"/>
        <v>0</v>
      </c>
      <c r="I28" s="39"/>
      <c r="J28" s="39"/>
      <c r="K28" s="40">
        <f t="shared" si="3"/>
        <v>0</v>
      </c>
      <c r="L28" s="41"/>
    </row>
    <row r="29" spans="2:12">
      <c r="B29" s="37"/>
      <c r="C29" s="33"/>
      <c r="D29" s="33"/>
      <c r="E29" s="38" t="s">
        <v>28</v>
      </c>
      <c r="F29" s="39"/>
      <c r="G29" s="39"/>
      <c r="H29" s="39">
        <f t="shared" si="2"/>
        <v>0</v>
      </c>
      <c r="I29" s="39"/>
      <c r="J29" s="39"/>
      <c r="K29" s="40">
        <f t="shared" si="3"/>
        <v>0</v>
      </c>
      <c r="L29" s="41"/>
    </row>
    <row r="30" spans="2:12">
      <c r="B30" s="37"/>
      <c r="C30" s="33"/>
      <c r="D30" s="33"/>
      <c r="E30" s="38"/>
      <c r="F30" s="39"/>
      <c r="G30" s="39"/>
      <c r="H30" s="39"/>
      <c r="I30" s="39"/>
      <c r="J30" s="39"/>
      <c r="K30" s="40"/>
      <c r="L30" s="41"/>
    </row>
    <row r="31" spans="2:12" s="1" customFormat="1">
      <c r="B31" s="16"/>
      <c r="C31" s="33"/>
      <c r="D31" s="33" t="s">
        <v>29</v>
      </c>
      <c r="E31" s="33"/>
      <c r="F31" s="34">
        <f t="shared" ref="F31:K31" si="6">SUM(F32:F33)</f>
        <v>0</v>
      </c>
      <c r="G31" s="34">
        <f t="shared" si="6"/>
        <v>0</v>
      </c>
      <c r="H31" s="34">
        <f t="shared" si="6"/>
        <v>0</v>
      </c>
      <c r="I31" s="34">
        <f t="shared" si="6"/>
        <v>0</v>
      </c>
      <c r="J31" s="34">
        <f t="shared" si="6"/>
        <v>0</v>
      </c>
      <c r="K31" s="35">
        <f t="shared" si="6"/>
        <v>0</v>
      </c>
      <c r="L31" s="36"/>
    </row>
    <row r="32" spans="2:12">
      <c r="B32" s="37"/>
      <c r="C32" s="33"/>
      <c r="D32" s="33"/>
      <c r="E32" s="38" t="s">
        <v>30</v>
      </c>
      <c r="F32" s="39"/>
      <c r="G32" s="39"/>
      <c r="H32" s="39">
        <f t="shared" si="2"/>
        <v>0</v>
      </c>
      <c r="I32" s="39"/>
      <c r="J32" s="39"/>
      <c r="K32" s="40">
        <f t="shared" si="3"/>
        <v>0</v>
      </c>
      <c r="L32" s="41"/>
    </row>
    <row r="33" spans="2:12">
      <c r="B33" s="37"/>
      <c r="C33" s="33"/>
      <c r="D33" s="33"/>
      <c r="E33" s="38" t="s">
        <v>31</v>
      </c>
      <c r="F33" s="39"/>
      <c r="G33" s="39"/>
      <c r="H33" s="39">
        <f t="shared" si="2"/>
        <v>0</v>
      </c>
      <c r="I33" s="39"/>
      <c r="J33" s="39"/>
      <c r="K33" s="40">
        <f t="shared" si="3"/>
        <v>0</v>
      </c>
      <c r="L33" s="41"/>
    </row>
    <row r="34" spans="2:12">
      <c r="B34" s="37"/>
      <c r="C34" s="33"/>
      <c r="D34" s="33"/>
      <c r="E34" s="38"/>
      <c r="F34" s="39"/>
      <c r="G34" s="39"/>
      <c r="H34" s="39"/>
      <c r="I34" s="39"/>
      <c r="J34" s="39"/>
      <c r="K34" s="40"/>
      <c r="L34" s="41"/>
    </row>
    <row r="35" spans="2:12" s="1" customFormat="1">
      <c r="B35" s="16"/>
      <c r="C35" s="33"/>
      <c r="D35" s="33" t="s">
        <v>32</v>
      </c>
      <c r="E35" s="33"/>
      <c r="F35" s="34">
        <f t="shared" ref="F35:K35" si="7">SUM(F36:F39)</f>
        <v>0</v>
      </c>
      <c r="G35" s="34">
        <f t="shared" si="7"/>
        <v>0</v>
      </c>
      <c r="H35" s="34">
        <f t="shared" si="7"/>
        <v>0</v>
      </c>
      <c r="I35" s="34">
        <f t="shared" si="7"/>
        <v>0</v>
      </c>
      <c r="J35" s="34">
        <f t="shared" si="7"/>
        <v>0</v>
      </c>
      <c r="K35" s="35">
        <f t="shared" si="7"/>
        <v>0</v>
      </c>
      <c r="L35" s="36"/>
    </row>
    <row r="36" spans="2:12">
      <c r="B36" s="37"/>
      <c r="C36" s="33"/>
      <c r="D36" s="33"/>
      <c r="E36" s="38" t="s">
        <v>33</v>
      </c>
      <c r="F36" s="39"/>
      <c r="G36" s="39"/>
      <c r="H36" s="39">
        <f t="shared" si="2"/>
        <v>0</v>
      </c>
      <c r="I36" s="39"/>
      <c r="J36" s="39"/>
      <c r="K36" s="40">
        <f t="shared" si="3"/>
        <v>0</v>
      </c>
      <c r="L36" s="41"/>
    </row>
    <row r="37" spans="2:12">
      <c r="B37" s="37"/>
      <c r="C37" s="33"/>
      <c r="D37" s="33"/>
      <c r="E37" s="38" t="s">
        <v>34</v>
      </c>
      <c r="F37" s="39"/>
      <c r="G37" s="39"/>
      <c r="H37" s="39">
        <f t="shared" si="2"/>
        <v>0</v>
      </c>
      <c r="I37" s="39"/>
      <c r="J37" s="39"/>
      <c r="K37" s="40">
        <f t="shared" si="3"/>
        <v>0</v>
      </c>
      <c r="L37" s="41"/>
    </row>
    <row r="38" spans="2:12">
      <c r="B38" s="37"/>
      <c r="C38" s="33"/>
      <c r="D38" s="33"/>
      <c r="E38" s="38" t="s">
        <v>35</v>
      </c>
      <c r="F38" s="39"/>
      <c r="G38" s="39"/>
      <c r="H38" s="39">
        <f t="shared" si="2"/>
        <v>0</v>
      </c>
      <c r="I38" s="39"/>
      <c r="J38" s="39"/>
      <c r="K38" s="40">
        <f t="shared" si="3"/>
        <v>0</v>
      </c>
      <c r="L38" s="41"/>
    </row>
    <row r="39" spans="2:12">
      <c r="B39" s="37"/>
      <c r="C39" s="33"/>
      <c r="D39" s="33"/>
      <c r="E39" s="38" t="s">
        <v>36</v>
      </c>
      <c r="F39" s="39"/>
      <c r="G39" s="39"/>
      <c r="H39" s="39">
        <f t="shared" si="2"/>
        <v>0</v>
      </c>
      <c r="I39" s="39"/>
      <c r="J39" s="39"/>
      <c r="K39" s="40">
        <f t="shared" si="3"/>
        <v>0</v>
      </c>
      <c r="L39" s="41"/>
    </row>
    <row r="40" spans="2:12">
      <c r="B40" s="37"/>
      <c r="C40" s="33"/>
      <c r="D40" s="33"/>
      <c r="E40" s="38"/>
      <c r="F40" s="39"/>
      <c r="G40" s="39"/>
      <c r="H40" s="39"/>
      <c r="I40" s="39"/>
      <c r="J40" s="39"/>
      <c r="K40" s="40"/>
      <c r="L40" s="41"/>
    </row>
    <row r="41" spans="2:12" s="1" customFormat="1">
      <c r="B41" s="16"/>
      <c r="C41" s="33"/>
      <c r="D41" s="33" t="s">
        <v>37</v>
      </c>
      <c r="E41" s="33"/>
      <c r="F41" s="34">
        <f t="shared" ref="F41:K41" si="8">SUM(F42)</f>
        <v>0</v>
      </c>
      <c r="G41" s="34">
        <f t="shared" si="8"/>
        <v>0</v>
      </c>
      <c r="H41" s="34">
        <f t="shared" si="8"/>
        <v>0</v>
      </c>
      <c r="I41" s="34">
        <f t="shared" si="8"/>
        <v>0</v>
      </c>
      <c r="J41" s="34">
        <f t="shared" si="8"/>
        <v>0</v>
      </c>
      <c r="K41" s="35">
        <f t="shared" si="8"/>
        <v>0</v>
      </c>
      <c r="L41" s="36"/>
    </row>
    <row r="42" spans="2:12">
      <c r="B42" s="37"/>
      <c r="C42" s="33"/>
      <c r="D42" s="33"/>
      <c r="E42" s="38" t="s">
        <v>38</v>
      </c>
      <c r="F42" s="39"/>
      <c r="G42" s="39"/>
      <c r="H42" s="39">
        <f t="shared" si="2"/>
        <v>0</v>
      </c>
      <c r="I42" s="39"/>
      <c r="J42" s="39"/>
      <c r="K42" s="40">
        <f t="shared" si="3"/>
        <v>0</v>
      </c>
      <c r="L42" s="41"/>
    </row>
    <row r="43" spans="2:12">
      <c r="B43" s="37"/>
      <c r="C43" s="33"/>
      <c r="D43" s="33"/>
      <c r="E43" s="38"/>
      <c r="F43" s="39"/>
      <c r="G43" s="39"/>
      <c r="H43" s="39"/>
      <c r="I43" s="39"/>
      <c r="J43" s="39"/>
      <c r="K43" s="40"/>
      <c r="L43" s="41"/>
    </row>
    <row r="44" spans="2:12" s="1" customFormat="1">
      <c r="B44" s="16"/>
      <c r="C44" s="33" t="s">
        <v>39</v>
      </c>
      <c r="D44" s="33"/>
      <c r="E44" s="33"/>
      <c r="F44" s="34"/>
      <c r="G44" s="34"/>
      <c r="H44" s="34">
        <f t="shared" si="2"/>
        <v>0</v>
      </c>
      <c r="I44" s="34"/>
      <c r="J44" s="34"/>
      <c r="K44" s="35">
        <f t="shared" si="3"/>
        <v>0</v>
      </c>
      <c r="L44" s="36"/>
    </row>
    <row r="45" spans="2:12">
      <c r="B45" s="37"/>
      <c r="C45" s="33"/>
      <c r="D45" s="33"/>
      <c r="E45" s="38"/>
      <c r="F45" s="39"/>
      <c r="G45" s="39"/>
      <c r="H45" s="39"/>
      <c r="I45" s="39"/>
      <c r="J45" s="39"/>
      <c r="K45" s="40"/>
      <c r="L45" s="41"/>
    </row>
    <row r="46" spans="2:12" s="1" customFormat="1">
      <c r="B46" s="16"/>
      <c r="C46" s="33" t="s">
        <v>40</v>
      </c>
      <c r="D46" s="33"/>
      <c r="E46" s="33"/>
      <c r="F46" s="34"/>
      <c r="G46" s="34"/>
      <c r="H46" s="34">
        <f t="shared" si="2"/>
        <v>0</v>
      </c>
      <c r="I46" s="34"/>
      <c r="J46" s="34"/>
      <c r="K46" s="35">
        <f t="shared" si="3"/>
        <v>0</v>
      </c>
      <c r="L46" s="36"/>
    </row>
    <row r="47" spans="2:12">
      <c r="B47" s="37"/>
      <c r="C47" s="33"/>
      <c r="D47" s="33"/>
      <c r="E47" s="38"/>
      <c r="F47" s="39"/>
      <c r="G47" s="39"/>
      <c r="H47" s="39"/>
      <c r="I47" s="39"/>
      <c r="J47" s="39"/>
      <c r="K47" s="40"/>
      <c r="L47" s="41"/>
    </row>
    <row r="48" spans="2:12" s="1" customFormat="1">
      <c r="B48" s="16"/>
      <c r="C48" s="33" t="s">
        <v>41</v>
      </c>
      <c r="D48" s="33"/>
      <c r="E48" s="33"/>
      <c r="F48" s="34"/>
      <c r="G48" s="34">
        <f>'[1]EGR ECONOM'!F17</f>
        <v>0</v>
      </c>
      <c r="H48" s="34">
        <f t="shared" si="2"/>
        <v>0</v>
      </c>
      <c r="I48" s="34"/>
      <c r="J48" s="34">
        <f>'[1]EGR ECONOM'!I17</f>
        <v>0</v>
      </c>
      <c r="K48" s="35">
        <f t="shared" si="3"/>
        <v>0</v>
      </c>
      <c r="L48" s="36"/>
    </row>
    <row r="49" spans="2:12" ht="15.75" thickBot="1">
      <c r="B49" s="37"/>
      <c r="C49" s="33"/>
      <c r="D49" s="33"/>
      <c r="E49" s="38"/>
      <c r="F49" s="39"/>
      <c r="G49" s="39"/>
      <c r="H49" s="39"/>
      <c r="I49" s="39"/>
      <c r="J49" s="39"/>
      <c r="K49" s="40"/>
      <c r="L49" s="41"/>
    </row>
    <row r="50" spans="2:12">
      <c r="B50" s="28"/>
      <c r="C50" s="13"/>
      <c r="D50" s="13"/>
      <c r="E50" s="29"/>
      <c r="F50" s="30"/>
      <c r="G50" s="30"/>
      <c r="H50" s="30"/>
      <c r="I50" s="30"/>
      <c r="J50" s="30"/>
      <c r="K50" s="31"/>
      <c r="L50" s="32"/>
    </row>
    <row r="51" spans="2:12" s="1" customFormat="1">
      <c r="B51" s="16"/>
      <c r="C51" s="33"/>
      <c r="D51" s="47" t="s">
        <v>42</v>
      </c>
      <c r="E51" s="48"/>
      <c r="F51" s="34">
        <f t="shared" ref="F51:K51" si="9">F48+F46+F44+F11</f>
        <v>113965.59999999999</v>
      </c>
      <c r="G51" s="34">
        <f t="shared" si="9"/>
        <v>-1047.7000000000003</v>
      </c>
      <c r="H51" s="34">
        <f t="shared" si="9"/>
        <v>112917.9</v>
      </c>
      <c r="I51" s="34">
        <f t="shared" si="9"/>
        <v>73313</v>
      </c>
      <c r="J51" s="34">
        <f t="shared" si="9"/>
        <v>73313</v>
      </c>
      <c r="K51" s="35">
        <f t="shared" si="9"/>
        <v>39604.899999999994</v>
      </c>
      <c r="L51" s="36"/>
    </row>
    <row r="52" spans="2:12" ht="15.75" thickBot="1">
      <c r="B52" s="42"/>
      <c r="C52" s="22"/>
      <c r="D52" s="22"/>
      <c r="E52" s="43"/>
      <c r="F52" s="44"/>
      <c r="G52" s="44"/>
      <c r="H52" s="44"/>
      <c r="I52" s="44"/>
      <c r="J52" s="44"/>
      <c r="K52" s="45"/>
      <c r="L52" s="46"/>
    </row>
    <row r="53" spans="2:12" ht="4.5" customHeight="1"/>
  </sheetData>
  <mergeCells count="8">
    <mergeCell ref="D51:E51"/>
    <mergeCell ref="C2:K2"/>
    <mergeCell ref="C3:K3"/>
    <mergeCell ref="C4:K4"/>
    <mergeCell ref="C5:K5"/>
    <mergeCell ref="F7:J7"/>
    <mergeCell ref="K7:K8"/>
    <mergeCell ref="C8:E8"/>
  </mergeCells>
  <printOptions horizontalCentered="1"/>
  <pageMargins left="0.70866141732283472" right="0.70866141732283472" top="0.74803149606299213" bottom="0.74803149606299213" header="0.31496062992125984" footer="0.31496062992125984"/>
  <pageSetup paperSize="119" scale="54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GTO PROGRAMATICO</vt:lpstr>
      <vt:lpstr>'GTO PROGRAMATICO'!Área_de_impresión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rey david gutierrez cigarroa</cp:lastModifiedBy>
  <cp:lastPrinted>2020-02-05T22:10:35Z</cp:lastPrinted>
  <dcterms:created xsi:type="dcterms:W3CDTF">2019-10-23T17:14:23Z</dcterms:created>
  <dcterms:modified xsi:type="dcterms:W3CDTF">2020-11-10T01:36:35Z</dcterms:modified>
</cp:coreProperties>
</file>